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ackupFile="1" defaultThemeVersion="124226"/>
  <bookViews>
    <workbookView xWindow="240" yWindow="60" windowWidth="1680" windowHeight="930" tabRatio="500"/>
  </bookViews>
  <sheets>
    <sheet name="Tabelle1" sheetId="1" r:id="rId1"/>
  </sheets>
  <calcPr calcId="125725" fullPrecision="0"/>
  <extLst>
    <ext uri="smNativeData">
      <pm:revision xmlns:pm="smNativeData" day="1596702018" val="768" rev="120"/>
      <pm:docPrefs xmlns:pm="smNativeData" id="1596702018" fixedDigits="0" showNotice="1" showProtection="1" showFrameBounds="1" autoChart="1" recalcOnPrint="1" recalcOnCopy="1" tab="567" useDefinedPrintRange="1" printArea="currentSheet"/>
      <pm:compatibility xmlns:pm="smNativeData" id="1596702018"/>
      <pm:defCurrency xmlns:pm="smNativeData" id="1596702018"/>
    </ext>
  </extLst>
</workbook>
</file>

<file path=xl/calcChain.xml><?xml version="1.0" encoding="utf-8"?>
<calcChain xmlns="http://schemas.openxmlformats.org/spreadsheetml/2006/main">
  <c r="J15" i="1"/>
  <c r="J16" s="1"/>
  <c r="J17" s="1"/>
  <c r="J18" s="1"/>
  <c r="J19" s="1"/>
  <c r="J20" s="1"/>
  <c r="J21" s="1"/>
  <c r="J22" s="1"/>
  <c r="J23" s="1"/>
  <c r="J24" s="1"/>
  <c r="J25" s="1"/>
  <c r="J26" s="1"/>
  <c r="J27" s="1"/>
  <c r="J28" s="1"/>
  <c r="J29" s="1"/>
  <c r="J30" s="1"/>
  <c r="J31" s="1"/>
  <c r="J32" s="1"/>
  <c r="J33" s="1"/>
  <c r="J34" s="1"/>
  <c r="J14"/>
  <c r="N7"/>
  <c r="N8"/>
  <c r="N9"/>
  <c r="N10"/>
  <c r="N11"/>
  <c r="N12"/>
  <c r="N13"/>
  <c r="N14"/>
  <c r="N15"/>
  <c r="N16"/>
  <c r="N17"/>
  <c r="N18"/>
  <c r="N19"/>
  <c r="N20"/>
  <c r="N21"/>
  <c r="N22"/>
  <c r="N23"/>
  <c r="N24"/>
  <c r="N25"/>
  <c r="N26"/>
  <c r="N27"/>
  <c r="N28"/>
  <c r="N29"/>
  <c r="N30"/>
  <c r="N31"/>
  <c r="N32"/>
  <c r="N33"/>
  <c r="N34"/>
  <c r="N36"/>
  <c r="N6"/>
  <c r="O6" s="1"/>
  <c r="O7" s="1"/>
  <c r="O8" s="1"/>
  <c r="O9" s="1"/>
  <c r="O10" s="1"/>
  <c r="O11" s="1"/>
  <c r="O12" s="1"/>
  <c r="O13" s="1"/>
  <c r="O14" s="1"/>
  <c r="O15" s="1"/>
  <c r="O16" s="1"/>
  <c r="O17" s="1"/>
  <c r="O18" s="1"/>
  <c r="O19" s="1"/>
  <c r="O20" s="1"/>
  <c r="O21" s="1"/>
  <c r="O22" s="1"/>
  <c r="O23" s="1"/>
  <c r="O24" s="1"/>
  <c r="O25" s="1"/>
  <c r="O26" s="1"/>
  <c r="O27" s="1"/>
  <c r="O28" s="1"/>
  <c r="O29" s="1"/>
  <c r="O30" s="1"/>
  <c r="O31" s="1"/>
  <c r="O32" s="1"/>
  <c r="O33" s="1"/>
  <c r="O34" s="1"/>
  <c r="M35"/>
  <c r="N35" s="1"/>
  <c r="H32"/>
  <c r="H27"/>
  <c r="H22"/>
  <c r="H18"/>
  <c r="H12"/>
  <c r="H6"/>
  <c r="F42"/>
  <c r="E42"/>
  <c r="D42"/>
  <c r="H42" l="1"/>
</calcChain>
</file>

<file path=xl/sharedStrings.xml><?xml version="1.0" encoding="utf-8"?>
<sst xmlns="http://schemas.openxmlformats.org/spreadsheetml/2006/main" count="84" uniqueCount="55">
  <si>
    <t>Sozialbudget insgesamt</t>
  </si>
  <si>
    <t xml:space="preserve">Sozialversicherungssysteme </t>
  </si>
  <si>
    <t>Rentenversicherung</t>
  </si>
  <si>
    <t>Krankenversicherung</t>
  </si>
  <si>
    <t>Pflegeversicherung</t>
  </si>
  <si>
    <t>Unfallversicherung</t>
  </si>
  <si>
    <t>Arbeitslosenversicherung</t>
  </si>
  <si>
    <t>Sondersysteme</t>
  </si>
  <si>
    <t>Alterssicherung der Landwirte</t>
  </si>
  <si>
    <t>Versorgungswerke</t>
  </si>
  <si>
    <t>Private Altersvorsorge</t>
  </si>
  <si>
    <t>Private Krankenversicherung</t>
  </si>
  <si>
    <t>Private Pflegeversicherung</t>
  </si>
  <si>
    <t>Systeme des öffentlichen Dienstes</t>
  </si>
  <si>
    <t>Pensionen</t>
  </si>
  <si>
    <t>Familienzuschläge</t>
  </si>
  <si>
    <t>Beihilfen</t>
  </si>
  <si>
    <t>Arbeitgebersysteme</t>
  </si>
  <si>
    <t>Entgeltfortzahlung</t>
  </si>
  <si>
    <t>Betriebliche Altersversorgung</t>
  </si>
  <si>
    <t>Zusatzversorgung</t>
  </si>
  <si>
    <t>Sonstige Arbeitgeberleistungen</t>
  </si>
  <si>
    <t>Entschädigungssysteme</t>
  </si>
  <si>
    <t>Soziale Entschädigung</t>
  </si>
  <si>
    <t>Lastenausgleich</t>
  </si>
  <si>
    <t>Wiedergutmachung</t>
  </si>
  <si>
    <t>Sonstige Entschädigungen</t>
  </si>
  <si>
    <t>Förder- und Fürsorgesysteme</t>
  </si>
  <si>
    <t>Kindergeld und Familienleistungsausgleich</t>
  </si>
  <si>
    <t>Erziehungsgeld / Elterngeld</t>
  </si>
  <si>
    <t>Grundsicherung für Arbeitsuchende</t>
  </si>
  <si>
    <t>Arbeitslosenhilfe / sonst Arbeitsförderung</t>
  </si>
  <si>
    <t>Ausbildungs- und Aufstiegsförderung</t>
  </si>
  <si>
    <t>Sozialhilfe</t>
  </si>
  <si>
    <t>Kinder- und Jugendhilfe</t>
  </si>
  <si>
    <t>Wohngeld</t>
  </si>
  <si>
    <t>Kontrollsumme*</t>
  </si>
  <si>
    <t>*</t>
  </si>
  <si>
    <t>Rang</t>
  </si>
  <si>
    <t>%</t>
  </si>
  <si>
    <t>kum%</t>
  </si>
  <si>
    <t>Summe oben</t>
  </si>
  <si>
    <t>Sozialbudget</t>
  </si>
  <si>
    <t>Index</t>
  </si>
  <si>
    <t>Kontrollsume, um die Konsistenz der Gliederung zu prüfen</t>
  </si>
  <si>
    <t>Bei Posten 1 stimmen die Summen nicht überein. Laut BMAS ist der Grund dafür, dass interne Verrechnungen nicht berücksichtigt werden, z.B. zahlt die Rentenversicherung an die Krankenversicherung einen dem Arbeitgeberanteil äquivalenten Beitrag zur Krankenversicherung der Rentner.</t>
  </si>
  <si>
    <t>Kontrollsumme</t>
  </si>
  <si>
    <t>Quelle:</t>
  </si>
  <si>
    <t>BMAS: Sozialbudget 2019</t>
  </si>
  <si>
    <t>pdf</t>
  </si>
  <si>
    <t>1,040 Billionen €</t>
  </si>
  <si>
    <t xml:space="preserve">Angaben in Millionen € </t>
  </si>
  <si>
    <t>Sozialbudget 2019</t>
  </si>
  <si>
    <t>Sozialleistung</t>
  </si>
  <si>
    <t>Mio €</t>
  </si>
</sst>
</file>

<file path=xl/styles.xml><?xml version="1.0" encoding="utf-8"?>
<styleSheet xmlns="http://schemas.openxmlformats.org/spreadsheetml/2006/main">
  <fonts count="7">
    <font>
      <sz val="10"/>
      <color rgb="FF000000"/>
      <name val="Arial"/>
      <family val="2"/>
    </font>
    <font>
      <sz val="8"/>
      <color rgb="FF000000"/>
      <name val="Arial"/>
      <family val="2"/>
    </font>
    <font>
      <b/>
      <sz val="11"/>
      <color rgb="FF000000"/>
      <name val="Arial"/>
      <family val="2"/>
    </font>
    <font>
      <sz val="10"/>
      <color indexed="8"/>
      <name val="Arial"/>
    </font>
    <font>
      <b/>
      <sz val="12"/>
      <color indexed="8"/>
      <name val="Arial"/>
      <family val="2"/>
    </font>
    <font>
      <b/>
      <sz val="14"/>
      <color rgb="FF000000"/>
      <name val="Arial"/>
      <family val="2"/>
    </font>
    <font>
      <u/>
      <sz val="10"/>
      <color theme="10"/>
      <name val="Arial"/>
      <family val="2"/>
    </font>
  </fonts>
  <fills count="6">
    <fill>
      <patternFill patternType="none"/>
    </fill>
    <fill>
      <patternFill patternType="gray125"/>
    </fill>
    <fill>
      <patternFill patternType="solid">
        <fgColor rgb="FF5CFF5C"/>
        <bgColor rgb="FFFFFFFF"/>
      </patternFill>
    </fill>
    <fill>
      <patternFill patternType="solid">
        <fgColor rgb="FF9EFF9E"/>
        <bgColor rgb="FFFFFFFF"/>
      </patternFill>
    </fill>
    <fill>
      <patternFill patternType="solid">
        <fgColor rgb="FFB3B3B3"/>
        <bgColor rgb="FFFFFFFF"/>
      </patternFill>
    </fill>
    <fill>
      <patternFill patternType="solid">
        <fgColor rgb="FFFF9E9E"/>
        <bgColor rgb="FFFFFFFF"/>
      </patternFill>
    </fill>
  </fills>
  <borders count="5">
    <border>
      <left/>
      <right/>
      <top/>
      <bottom/>
      <diagonal/>
    </border>
    <border>
      <left/>
      <right/>
      <top/>
      <bottom/>
      <diagonal/>
    </border>
    <border>
      <left/>
      <right/>
      <top/>
      <bottom/>
      <diagonal/>
    </border>
    <border>
      <left/>
      <right/>
      <top/>
      <bottom/>
      <diagonal/>
    </border>
    <border>
      <left/>
      <right/>
      <top/>
      <bottom/>
      <diagonal/>
    </border>
  </borders>
  <cellStyleXfs count="3">
    <xf numFmtId="0" fontId="0" fillId="0" borderId="0"/>
    <xf numFmtId="0" fontId="3" fillId="0" borderId="4"/>
    <xf numFmtId="0" fontId="6" fillId="0" borderId="0" applyNumberFormat="0" applyFill="0" applyBorder="0" applyAlignment="0" applyProtection="0">
      <alignment vertical="top"/>
      <protection locked="0"/>
    </xf>
  </cellStyleXfs>
  <cellXfs count="34">
    <xf numFmtId="0" fontId="0" fillId="0" borderId="0" xfId="0"/>
    <xf numFmtId="0" fontId="0" fillId="0" borderId="0" xfId="0" applyAlignment="1">
      <alignment horizontal="center"/>
    </xf>
    <xf numFmtId="3" fontId="0" fillId="0" borderId="0" xfId="0" applyNumberFormat="1"/>
    <xf numFmtId="3" fontId="1" fillId="0" borderId="0" xfId="0" applyNumberFormat="1" applyFont="1"/>
    <xf numFmtId="3" fontId="0" fillId="4" borderId="3" xfId="0" applyNumberFormat="1" applyFill="1" applyBorder="1"/>
    <xf numFmtId="0" fontId="0" fillId="4" borderId="3" xfId="0" applyFill="1" applyBorder="1"/>
    <xf numFmtId="0" fontId="0" fillId="4" borderId="3" xfId="0" applyFill="1" applyBorder="1" applyAlignment="1">
      <alignment horizontal="center"/>
    </xf>
    <xf numFmtId="0" fontId="1" fillId="0" borderId="0" xfId="0" applyFont="1" applyAlignment="1">
      <alignment horizontal="right"/>
    </xf>
    <xf numFmtId="3" fontId="1" fillId="4" borderId="3" xfId="0" applyNumberFormat="1" applyFont="1" applyFill="1" applyBorder="1"/>
    <xf numFmtId="3" fontId="1" fillId="5" borderId="4" xfId="0" applyNumberFormat="1" applyFont="1" applyFill="1" applyBorder="1"/>
    <xf numFmtId="3" fontId="1" fillId="3" borderId="2" xfId="0" applyNumberFormat="1" applyFont="1" applyFill="1" applyBorder="1"/>
    <xf numFmtId="0" fontId="2" fillId="0" borderId="0" xfId="0" applyFont="1" applyAlignment="1">
      <alignment horizontal="left"/>
    </xf>
    <xf numFmtId="3" fontId="2" fillId="0" borderId="0" xfId="0" applyNumberFormat="1" applyFont="1"/>
    <xf numFmtId="3" fontId="1" fillId="2" borderId="1" xfId="0" applyNumberFormat="1" applyFont="1" applyFill="1" applyBorder="1"/>
    <xf numFmtId="0" fontId="3" fillId="0" borderId="4" xfId="1" applyFont="1"/>
    <xf numFmtId="3" fontId="3" fillId="0" borderId="4" xfId="1" applyNumberFormat="1" applyFont="1"/>
    <xf numFmtId="0" fontId="3" fillId="0" borderId="4" xfId="1" applyFont="1" applyFill="1" applyAlignment="1">
      <alignment horizontal="right"/>
    </xf>
    <xf numFmtId="0" fontId="4" fillId="0" borderId="4" xfId="1" applyFont="1" applyFill="1" applyAlignment="1">
      <alignment horizontal="right"/>
    </xf>
    <xf numFmtId="3" fontId="4" fillId="0" borderId="4" xfId="1" applyNumberFormat="1" applyFont="1" applyFill="1"/>
    <xf numFmtId="2" fontId="0" fillId="0" borderId="0" xfId="0" applyNumberFormat="1"/>
    <xf numFmtId="0" fontId="5" fillId="0" borderId="0" xfId="0" applyFont="1"/>
    <xf numFmtId="0" fontId="5" fillId="0" borderId="0" xfId="0" applyFont="1" applyAlignment="1">
      <alignment horizontal="left"/>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1"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6" fillId="0" borderId="0" xfId="2" applyAlignment="1" applyProtection="1"/>
    <xf numFmtId="0" fontId="5" fillId="0" borderId="0" xfId="0" applyFont="1" applyAlignment="1"/>
    <xf numFmtId="0" fontId="0" fillId="0" borderId="0" xfId="0" applyAlignment="1">
      <alignment horizontal="center"/>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xf>
  </cellXfs>
  <cellStyles count="3">
    <cellStyle name="Hyperlink" xfId="2" builtinId="8"/>
    <cellStyle name="Standard" xfId="0" builtinId="0"/>
    <cellStyle name="Standard_Tabelle1" xfId="1"/>
  </cellStyles>
  <dxfs count="0"/>
  <tableStyles count="0"/>
  <extLst>
    <ext uri="smNativeData">
      <pm:charStyles xmlns:pm="smNativeData" id="1596702018" count="1">
        <pm:charStyle name="Normal" fontId="0"/>
      </pm:charStyles>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mas.de/SharedDocs/Downloads/DE/PDF-Publikationen/a230-19-sozialbudget-2019.pdf;jsessionid=33FE1016F11F4AC6C33420AFA2C4DC39?__blob=publicationFile&amp;v=3" TargetMode="External"/><Relationship Id="rId1" Type="http://schemas.openxmlformats.org/officeDocument/2006/relationships/hyperlink" Target="https://www.bmas.de/DE/Service/Medien/Publikationen/a230-19-sozialbudget-2019.html;jsessionid=C268BFA2D19348AD4629CDE08EA038A3" TargetMode="External"/></Relationships>
</file>

<file path=xl/worksheets/sheet1.xml><?xml version="1.0" encoding="utf-8"?>
<worksheet xmlns="http://schemas.openxmlformats.org/spreadsheetml/2006/main" xmlns:r="http://schemas.openxmlformats.org/officeDocument/2006/relationships">
  <dimension ref="A1:O47"/>
  <sheetViews>
    <sheetView tabSelected="1" workbookViewId="0">
      <selection activeCell="S11" sqref="S11"/>
    </sheetView>
  </sheetViews>
  <sheetFormatPr baseColWidth="10" defaultColWidth="10" defaultRowHeight="12.75"/>
  <cols>
    <col min="1" max="1" width="4.7109375" style="1" customWidth="1"/>
    <col min="2" max="2" width="4.85546875" customWidth="1"/>
    <col min="3" max="3" width="36.28515625" customWidth="1"/>
    <col min="4" max="4" width="11.5703125" customWidth="1"/>
    <col min="5" max="5" width="8" customWidth="1"/>
    <col min="6" max="6" width="8.28515625" customWidth="1"/>
    <col min="7" max="7" width="1.28515625" customWidth="1"/>
    <col min="8" max="8" width="11.5703125" customWidth="1"/>
    <col min="9" max="9" width="13.7109375" customWidth="1"/>
    <col min="10" max="10" width="7.5703125" style="1" customWidth="1"/>
    <col min="11" max="11" width="6" style="1" customWidth="1"/>
    <col min="12" max="12" width="37.85546875" customWidth="1"/>
    <col min="13" max="13" width="12.85546875" customWidth="1"/>
  </cols>
  <sheetData>
    <row r="1" spans="1:15" ht="18">
      <c r="A1" s="21" t="s">
        <v>52</v>
      </c>
      <c r="B1" s="29"/>
      <c r="D1" s="20" t="s">
        <v>50</v>
      </c>
    </row>
    <row r="3" spans="1:15">
      <c r="A3" s="27" t="s">
        <v>51</v>
      </c>
      <c r="B3" s="27"/>
      <c r="C3" s="27"/>
      <c r="D3" s="27"/>
      <c r="J3" s="26"/>
      <c r="K3" s="26"/>
    </row>
    <row r="4" spans="1:15">
      <c r="G4" s="8"/>
      <c r="H4" s="25" t="s">
        <v>46</v>
      </c>
    </row>
    <row r="5" spans="1:15" ht="15">
      <c r="A5" s="11" t="s">
        <v>0</v>
      </c>
      <c r="D5" s="12">
        <v>1040323</v>
      </c>
      <c r="E5" s="3"/>
      <c r="F5" s="3"/>
      <c r="G5" s="8"/>
      <c r="H5" s="3"/>
      <c r="J5" s="30" t="s">
        <v>38</v>
      </c>
      <c r="K5" s="30" t="s">
        <v>43</v>
      </c>
      <c r="L5" s="30" t="s">
        <v>53</v>
      </c>
      <c r="M5" s="30" t="s">
        <v>54</v>
      </c>
      <c r="N5" s="30" t="s">
        <v>39</v>
      </c>
      <c r="O5" s="30" t="s">
        <v>40</v>
      </c>
    </row>
    <row r="6" spans="1:15">
      <c r="A6" s="1">
        <v>1</v>
      </c>
      <c r="B6" t="s">
        <v>1</v>
      </c>
      <c r="D6" s="2"/>
      <c r="E6" s="14">
        <v>632867</v>
      </c>
      <c r="F6" s="2"/>
      <c r="G6" s="4"/>
      <c r="H6" s="9">
        <f>SUM(F7:F11)</f>
        <v>668176</v>
      </c>
      <c r="J6" s="14">
        <v>1</v>
      </c>
      <c r="K6" s="14">
        <v>11</v>
      </c>
      <c r="L6" s="14" t="s">
        <v>2</v>
      </c>
      <c r="M6" s="15">
        <v>330835</v>
      </c>
      <c r="N6" s="19">
        <f>M6/M$36*100</f>
        <v>31.8</v>
      </c>
      <c r="O6" s="19">
        <f>N6</f>
        <v>31.8</v>
      </c>
    </row>
    <row r="7" spans="1:15">
      <c r="B7" s="22">
        <v>11</v>
      </c>
      <c r="C7" t="s">
        <v>2</v>
      </c>
      <c r="D7" s="2"/>
      <c r="E7" s="2"/>
      <c r="F7" s="15">
        <v>330835</v>
      </c>
      <c r="G7" s="4"/>
      <c r="H7" s="3"/>
      <c r="J7" s="14">
        <v>2</v>
      </c>
      <c r="K7" s="14">
        <v>12</v>
      </c>
      <c r="L7" s="14" t="s">
        <v>3</v>
      </c>
      <c r="M7" s="15">
        <v>251465</v>
      </c>
      <c r="N7" s="19">
        <f t="shared" ref="N7:N36" si="0">M7/M$36*100</f>
        <v>24.17</v>
      </c>
      <c r="O7" s="19">
        <f>O6+N7</f>
        <v>55.97</v>
      </c>
    </row>
    <row r="8" spans="1:15">
      <c r="B8" s="22">
        <v>12</v>
      </c>
      <c r="C8" t="s">
        <v>3</v>
      </c>
      <c r="D8" s="2"/>
      <c r="E8" s="2"/>
      <c r="F8" s="15">
        <v>251465</v>
      </c>
      <c r="G8" s="4"/>
      <c r="H8" s="3"/>
      <c r="J8" s="14">
        <v>3</v>
      </c>
      <c r="K8" s="14">
        <v>31</v>
      </c>
      <c r="L8" s="14" t="s">
        <v>14</v>
      </c>
      <c r="M8" s="15">
        <v>62963</v>
      </c>
      <c r="N8" s="19">
        <f t="shared" si="0"/>
        <v>6.05</v>
      </c>
      <c r="O8" s="19">
        <f t="shared" ref="O8:O34" si="1">O7+N8</f>
        <v>62.02</v>
      </c>
    </row>
    <row r="9" spans="1:15">
      <c r="B9" s="22">
        <v>13</v>
      </c>
      <c r="C9" t="s">
        <v>4</v>
      </c>
      <c r="D9" s="2"/>
      <c r="E9" s="2"/>
      <c r="F9" s="15">
        <v>42405</v>
      </c>
      <c r="G9" s="4"/>
      <c r="H9" s="3"/>
      <c r="J9" s="14">
        <v>4</v>
      </c>
      <c r="K9" s="14">
        <v>41</v>
      </c>
      <c r="L9" s="14" t="s">
        <v>18</v>
      </c>
      <c r="M9" s="15">
        <v>58804</v>
      </c>
      <c r="N9" s="19">
        <f t="shared" si="0"/>
        <v>5.65</v>
      </c>
      <c r="O9" s="19">
        <f t="shared" si="1"/>
        <v>67.67</v>
      </c>
    </row>
    <row r="10" spans="1:15">
      <c r="B10" s="22">
        <v>14</v>
      </c>
      <c r="C10" t="s">
        <v>5</v>
      </c>
      <c r="D10" s="2"/>
      <c r="E10" s="2"/>
      <c r="F10" s="15">
        <v>14382</v>
      </c>
      <c r="G10" s="4"/>
      <c r="H10" s="3"/>
      <c r="J10" s="14">
        <v>5</v>
      </c>
      <c r="K10" s="14">
        <v>67</v>
      </c>
      <c r="L10" s="14" t="s">
        <v>34</v>
      </c>
      <c r="M10" s="15">
        <v>49670</v>
      </c>
      <c r="N10" s="19">
        <f t="shared" si="0"/>
        <v>4.7699999999999996</v>
      </c>
      <c r="O10" s="19">
        <f t="shared" si="1"/>
        <v>72.44</v>
      </c>
    </row>
    <row r="11" spans="1:15">
      <c r="B11" s="22">
        <v>15</v>
      </c>
      <c r="C11" t="s">
        <v>6</v>
      </c>
      <c r="D11" s="2"/>
      <c r="E11" s="2"/>
      <c r="F11" s="15">
        <v>29089</v>
      </c>
      <c r="G11" s="4"/>
      <c r="H11" s="3"/>
      <c r="J11" s="14">
        <v>6</v>
      </c>
      <c r="K11" s="14">
        <v>61</v>
      </c>
      <c r="L11" s="14" t="s">
        <v>28</v>
      </c>
      <c r="M11" s="15">
        <v>47647</v>
      </c>
      <c r="N11" s="19">
        <f t="shared" si="0"/>
        <v>4.58</v>
      </c>
      <c r="O11" s="19">
        <f t="shared" si="1"/>
        <v>77.02</v>
      </c>
    </row>
    <row r="12" spans="1:15">
      <c r="A12" s="1">
        <v>2</v>
      </c>
      <c r="B12" s="27" t="s">
        <v>7</v>
      </c>
      <c r="D12" s="2"/>
      <c r="E12" s="15">
        <v>37181</v>
      </c>
      <c r="F12" s="2"/>
      <c r="G12" s="4"/>
      <c r="H12" s="10">
        <f>SUM(F13:F17)</f>
        <v>37180</v>
      </c>
      <c r="J12" s="14">
        <v>7</v>
      </c>
      <c r="K12" s="14">
        <v>63</v>
      </c>
      <c r="L12" s="14" t="s">
        <v>30</v>
      </c>
      <c r="M12" s="15">
        <v>43331</v>
      </c>
      <c r="N12" s="19">
        <f t="shared" si="0"/>
        <v>4.17</v>
      </c>
      <c r="O12" s="19">
        <f t="shared" si="1"/>
        <v>81.19</v>
      </c>
    </row>
    <row r="13" spans="1:15">
      <c r="B13" s="22">
        <v>21</v>
      </c>
      <c r="C13" t="s">
        <v>8</v>
      </c>
      <c r="D13" s="2"/>
      <c r="E13" s="2"/>
      <c r="F13" s="15">
        <v>2867</v>
      </c>
      <c r="G13" s="4"/>
      <c r="H13" s="3"/>
      <c r="J13" s="14">
        <v>8</v>
      </c>
      <c r="K13" s="14">
        <v>13</v>
      </c>
      <c r="L13" s="14" t="s">
        <v>4</v>
      </c>
      <c r="M13" s="15">
        <v>42405</v>
      </c>
      <c r="N13" s="19">
        <f t="shared" si="0"/>
        <v>4.08</v>
      </c>
      <c r="O13" s="19">
        <f t="shared" si="1"/>
        <v>85.27</v>
      </c>
    </row>
    <row r="14" spans="1:15">
      <c r="B14" s="22">
        <v>22</v>
      </c>
      <c r="C14" t="s">
        <v>9</v>
      </c>
      <c r="D14" s="2"/>
      <c r="E14" s="2"/>
      <c r="F14" s="15">
        <v>6873</v>
      </c>
      <c r="G14" s="4"/>
      <c r="H14" s="3"/>
      <c r="J14" s="14">
        <f>1+J13</f>
        <v>9</v>
      </c>
      <c r="K14" s="14">
        <v>66</v>
      </c>
      <c r="L14" s="14" t="s">
        <v>33</v>
      </c>
      <c r="M14" s="15">
        <v>40343</v>
      </c>
      <c r="N14" s="19">
        <f t="shared" si="0"/>
        <v>3.88</v>
      </c>
      <c r="O14" s="19">
        <f t="shared" si="1"/>
        <v>89.15</v>
      </c>
    </row>
    <row r="15" spans="1:15">
      <c r="B15" s="22">
        <v>23</v>
      </c>
      <c r="C15" t="s">
        <v>10</v>
      </c>
      <c r="D15" s="2"/>
      <c r="E15" s="2"/>
      <c r="F15" s="14">
        <v>545</v>
      </c>
      <c r="G15" s="4"/>
      <c r="H15" s="3"/>
      <c r="J15" s="14">
        <f t="shared" ref="J15:J34" si="2">1+J14</f>
        <v>10</v>
      </c>
      <c r="K15" s="14">
        <v>15</v>
      </c>
      <c r="L15" s="14" t="s">
        <v>6</v>
      </c>
      <c r="M15" s="15">
        <v>29089</v>
      </c>
      <c r="N15" s="19">
        <f t="shared" si="0"/>
        <v>2.8</v>
      </c>
      <c r="O15" s="19">
        <f t="shared" si="1"/>
        <v>91.95</v>
      </c>
    </row>
    <row r="16" spans="1:15">
      <c r="B16" s="22">
        <v>24</v>
      </c>
      <c r="C16" t="s">
        <v>11</v>
      </c>
      <c r="D16" s="2"/>
      <c r="E16" s="2"/>
      <c r="F16" s="15">
        <v>25132</v>
      </c>
      <c r="G16" s="4"/>
      <c r="H16" s="3"/>
      <c r="J16" s="14">
        <f t="shared" si="2"/>
        <v>11</v>
      </c>
      <c r="K16" s="14">
        <v>42</v>
      </c>
      <c r="L16" s="14" t="s">
        <v>19</v>
      </c>
      <c r="M16" s="15">
        <v>26795</v>
      </c>
      <c r="N16" s="19">
        <f t="shared" si="0"/>
        <v>2.58</v>
      </c>
      <c r="O16" s="19">
        <f t="shared" si="1"/>
        <v>94.53</v>
      </c>
    </row>
    <row r="17" spans="1:15">
      <c r="B17" s="22">
        <v>25</v>
      </c>
      <c r="C17" t="s">
        <v>12</v>
      </c>
      <c r="D17" s="2"/>
      <c r="E17" s="2"/>
      <c r="F17" s="15">
        <v>1763</v>
      </c>
      <c r="G17" s="4"/>
      <c r="H17" s="3"/>
      <c r="J17" s="14">
        <f t="shared" si="2"/>
        <v>12</v>
      </c>
      <c r="K17" s="14">
        <v>24</v>
      </c>
      <c r="L17" s="14" t="s">
        <v>11</v>
      </c>
      <c r="M17" s="15">
        <v>25132</v>
      </c>
      <c r="N17" s="19">
        <f t="shared" si="0"/>
        <v>2.42</v>
      </c>
      <c r="O17" s="19">
        <f t="shared" si="1"/>
        <v>96.95</v>
      </c>
    </row>
    <row r="18" spans="1:15">
      <c r="A18" s="1">
        <v>3</v>
      </c>
      <c r="B18" s="27" t="s">
        <v>13</v>
      </c>
      <c r="D18" s="2"/>
      <c r="E18" s="15">
        <v>84512</v>
      </c>
      <c r="F18" s="2"/>
      <c r="G18" s="4"/>
      <c r="H18" s="10">
        <f>SUM(F19:F21)</f>
        <v>84513</v>
      </c>
      <c r="J18" s="14">
        <f t="shared" si="2"/>
        <v>13</v>
      </c>
      <c r="K18" s="14">
        <v>33</v>
      </c>
      <c r="L18" s="14" t="s">
        <v>16</v>
      </c>
      <c r="M18" s="15">
        <v>17472</v>
      </c>
      <c r="N18" s="19">
        <f t="shared" si="0"/>
        <v>1.68</v>
      </c>
      <c r="O18" s="19">
        <f t="shared" si="1"/>
        <v>98.63</v>
      </c>
    </row>
    <row r="19" spans="1:15">
      <c r="B19" s="22">
        <v>31</v>
      </c>
      <c r="C19" t="s">
        <v>14</v>
      </c>
      <c r="D19" s="2"/>
      <c r="E19" s="2"/>
      <c r="F19" s="15">
        <v>62963</v>
      </c>
      <c r="G19" s="4"/>
      <c r="H19" s="3"/>
      <c r="J19" s="14">
        <f t="shared" si="2"/>
        <v>14</v>
      </c>
      <c r="K19" s="14">
        <v>14</v>
      </c>
      <c r="L19" s="14" t="s">
        <v>5</v>
      </c>
      <c r="M19" s="15">
        <v>14382</v>
      </c>
      <c r="N19" s="19">
        <f t="shared" si="0"/>
        <v>1.38</v>
      </c>
      <c r="O19" s="19">
        <f t="shared" si="1"/>
        <v>100.01</v>
      </c>
    </row>
    <row r="20" spans="1:15">
      <c r="B20" s="22">
        <v>32</v>
      </c>
      <c r="C20" t="s">
        <v>15</v>
      </c>
      <c r="D20" s="2"/>
      <c r="E20" s="2"/>
      <c r="F20" s="15">
        <v>4078</v>
      </c>
      <c r="G20" s="4"/>
      <c r="H20" s="3"/>
      <c r="J20" s="14">
        <f t="shared" si="2"/>
        <v>15</v>
      </c>
      <c r="K20" s="14">
        <v>43</v>
      </c>
      <c r="L20" s="14" t="s">
        <v>20</v>
      </c>
      <c r="M20" s="15">
        <v>13553</v>
      </c>
      <c r="N20" s="19">
        <f t="shared" si="0"/>
        <v>1.3</v>
      </c>
      <c r="O20" s="19">
        <f t="shared" si="1"/>
        <v>101.31</v>
      </c>
    </row>
    <row r="21" spans="1:15">
      <c r="B21" s="22">
        <v>33</v>
      </c>
      <c r="C21" t="s">
        <v>16</v>
      </c>
      <c r="D21" s="2"/>
      <c r="E21" s="2"/>
      <c r="F21" s="15">
        <v>17472</v>
      </c>
      <c r="G21" s="4"/>
      <c r="H21" s="3"/>
      <c r="J21" s="14">
        <f t="shared" si="2"/>
        <v>16</v>
      </c>
      <c r="K21" s="14">
        <v>62</v>
      </c>
      <c r="L21" s="14" t="s">
        <v>29</v>
      </c>
      <c r="M21" s="15">
        <v>7812</v>
      </c>
      <c r="N21" s="19">
        <f t="shared" si="0"/>
        <v>0.75</v>
      </c>
      <c r="O21" s="19">
        <f t="shared" si="1"/>
        <v>102.06</v>
      </c>
    </row>
    <row r="22" spans="1:15">
      <c r="A22" s="1">
        <v>4</v>
      </c>
      <c r="B22" s="27" t="s">
        <v>17</v>
      </c>
      <c r="D22" s="2"/>
      <c r="E22" s="15">
        <v>100412</v>
      </c>
      <c r="F22" s="2"/>
      <c r="G22" s="4"/>
      <c r="H22" s="10">
        <f>SUM(F23:F26)</f>
        <v>100413</v>
      </c>
      <c r="J22" s="14">
        <f t="shared" si="2"/>
        <v>17</v>
      </c>
      <c r="K22" s="14">
        <v>22</v>
      </c>
      <c r="L22" s="14" t="s">
        <v>9</v>
      </c>
      <c r="M22" s="15">
        <v>6873</v>
      </c>
      <c r="N22" s="19">
        <f t="shared" si="0"/>
        <v>0.66</v>
      </c>
      <c r="O22" s="19">
        <f t="shared" si="1"/>
        <v>102.72</v>
      </c>
    </row>
    <row r="23" spans="1:15">
      <c r="B23" s="22">
        <v>41</v>
      </c>
      <c r="C23" t="s">
        <v>18</v>
      </c>
      <c r="D23" s="2"/>
      <c r="E23" s="2"/>
      <c r="F23" s="15">
        <v>58804</v>
      </c>
      <c r="G23" s="4"/>
      <c r="H23" s="3"/>
      <c r="J23" s="14">
        <f t="shared" si="2"/>
        <v>18</v>
      </c>
      <c r="K23" s="14">
        <v>32</v>
      </c>
      <c r="L23" s="14" t="s">
        <v>15</v>
      </c>
      <c r="M23" s="15">
        <v>4078</v>
      </c>
      <c r="N23" s="19">
        <f t="shared" si="0"/>
        <v>0.39</v>
      </c>
      <c r="O23" s="19">
        <f t="shared" si="1"/>
        <v>103.11</v>
      </c>
    </row>
    <row r="24" spans="1:15">
      <c r="B24" s="22">
        <v>42</v>
      </c>
      <c r="C24" t="s">
        <v>19</v>
      </c>
      <c r="D24" s="2"/>
      <c r="E24" s="2"/>
      <c r="F24" s="15">
        <v>26795</v>
      </c>
      <c r="G24" s="4"/>
      <c r="H24" s="3"/>
      <c r="J24" s="14">
        <f t="shared" si="2"/>
        <v>19</v>
      </c>
      <c r="K24" s="14">
        <v>21</v>
      </c>
      <c r="L24" s="14" t="s">
        <v>8</v>
      </c>
      <c r="M24" s="15">
        <v>2867</v>
      </c>
      <c r="N24" s="19">
        <f t="shared" si="0"/>
        <v>0.28000000000000003</v>
      </c>
      <c r="O24" s="19">
        <f t="shared" si="1"/>
        <v>103.39</v>
      </c>
    </row>
    <row r="25" spans="1:15">
      <c r="B25" s="22">
        <v>43</v>
      </c>
      <c r="C25" t="s">
        <v>20</v>
      </c>
      <c r="D25" s="2"/>
      <c r="E25" s="2"/>
      <c r="F25" s="15">
        <v>13553</v>
      </c>
      <c r="G25" s="4"/>
      <c r="H25" s="3"/>
      <c r="J25" s="14">
        <f t="shared" si="2"/>
        <v>20</v>
      </c>
      <c r="K25" s="14">
        <v>65</v>
      </c>
      <c r="L25" s="14" t="s">
        <v>32</v>
      </c>
      <c r="M25" s="15">
        <v>2143</v>
      </c>
      <c r="N25" s="19">
        <f t="shared" si="0"/>
        <v>0.21</v>
      </c>
      <c r="O25" s="19">
        <f t="shared" si="1"/>
        <v>103.6</v>
      </c>
    </row>
    <row r="26" spans="1:15">
      <c r="B26" s="22">
        <v>44</v>
      </c>
      <c r="C26" t="s">
        <v>21</v>
      </c>
      <c r="D26" s="2"/>
      <c r="E26" s="2"/>
      <c r="F26" s="15">
        <v>1261</v>
      </c>
      <c r="G26" s="4"/>
      <c r="H26" s="3"/>
      <c r="J26" s="14">
        <f t="shared" si="2"/>
        <v>21</v>
      </c>
      <c r="K26" s="14">
        <v>25</v>
      </c>
      <c r="L26" s="14" t="s">
        <v>12</v>
      </c>
      <c r="M26" s="15">
        <v>1763</v>
      </c>
      <c r="N26" s="19">
        <f t="shared" si="0"/>
        <v>0.17</v>
      </c>
      <c r="O26" s="19">
        <f t="shared" si="1"/>
        <v>103.77</v>
      </c>
    </row>
    <row r="27" spans="1:15">
      <c r="A27" s="1">
        <v>5</v>
      </c>
      <c r="B27" s="27" t="s">
        <v>22</v>
      </c>
      <c r="D27" s="2"/>
      <c r="E27" s="15">
        <v>2625</v>
      </c>
      <c r="F27" s="2"/>
      <c r="G27" s="4"/>
      <c r="H27" s="10">
        <f>SUM(F28:F31)</f>
        <v>2626</v>
      </c>
      <c r="J27" s="14">
        <f t="shared" si="2"/>
        <v>22</v>
      </c>
      <c r="K27" s="14">
        <v>44</v>
      </c>
      <c r="L27" s="14" t="s">
        <v>21</v>
      </c>
      <c r="M27" s="15">
        <v>1261</v>
      </c>
      <c r="N27" s="19">
        <f t="shared" si="0"/>
        <v>0.12</v>
      </c>
      <c r="O27" s="19">
        <f t="shared" si="1"/>
        <v>103.89</v>
      </c>
    </row>
    <row r="28" spans="1:15">
      <c r="B28" s="22">
        <v>51</v>
      </c>
      <c r="C28" t="s">
        <v>23</v>
      </c>
      <c r="D28" s="2"/>
      <c r="E28" s="2"/>
      <c r="F28" s="14">
        <v>853</v>
      </c>
      <c r="G28" s="4"/>
      <c r="H28" s="3"/>
      <c r="J28" s="14">
        <f t="shared" si="2"/>
        <v>23</v>
      </c>
      <c r="K28" s="14">
        <v>53</v>
      </c>
      <c r="L28" s="14" t="s">
        <v>25</v>
      </c>
      <c r="M28" s="15">
        <v>1257</v>
      </c>
      <c r="N28" s="19">
        <f t="shared" si="0"/>
        <v>0.12</v>
      </c>
      <c r="O28" s="19">
        <f t="shared" si="1"/>
        <v>104.01</v>
      </c>
    </row>
    <row r="29" spans="1:15">
      <c r="B29" s="22">
        <v>52</v>
      </c>
      <c r="C29" t="s">
        <v>24</v>
      </c>
      <c r="D29" s="2"/>
      <c r="E29" s="2"/>
      <c r="F29" s="14">
        <v>9</v>
      </c>
      <c r="G29" s="4"/>
      <c r="H29" s="3"/>
      <c r="J29" s="14">
        <f t="shared" si="2"/>
        <v>24</v>
      </c>
      <c r="K29" s="14">
        <v>64</v>
      </c>
      <c r="L29" s="14" t="s">
        <v>31</v>
      </c>
      <c r="M29" s="15">
        <v>1101</v>
      </c>
      <c r="N29" s="19">
        <f t="shared" si="0"/>
        <v>0.11</v>
      </c>
      <c r="O29" s="19">
        <f t="shared" si="1"/>
        <v>104.12</v>
      </c>
    </row>
    <row r="30" spans="1:15">
      <c r="B30" s="22">
        <v>53</v>
      </c>
      <c r="C30" t="s">
        <v>25</v>
      </c>
      <c r="D30" s="2"/>
      <c r="E30" s="2"/>
      <c r="F30" s="15">
        <v>1257</v>
      </c>
      <c r="G30" s="4"/>
      <c r="H30" s="3"/>
      <c r="J30" s="14">
        <f t="shared" si="2"/>
        <v>25</v>
      </c>
      <c r="K30" s="14">
        <v>68</v>
      </c>
      <c r="L30" s="14" t="s">
        <v>35</v>
      </c>
      <c r="M30" s="15">
        <v>1033</v>
      </c>
      <c r="N30" s="19">
        <f t="shared" si="0"/>
        <v>0.1</v>
      </c>
      <c r="O30" s="19">
        <f t="shared" si="1"/>
        <v>104.22</v>
      </c>
    </row>
    <row r="31" spans="1:15">
      <c r="B31" s="22">
        <v>54</v>
      </c>
      <c r="C31" t="s">
        <v>26</v>
      </c>
      <c r="D31" s="2"/>
      <c r="E31" s="2"/>
      <c r="F31" s="14">
        <v>507</v>
      </c>
      <c r="G31" s="4"/>
      <c r="H31" s="3"/>
      <c r="J31" s="14">
        <f t="shared" si="2"/>
        <v>26</v>
      </c>
      <c r="K31" s="14">
        <v>51</v>
      </c>
      <c r="L31" s="14" t="s">
        <v>23</v>
      </c>
      <c r="M31" s="15">
        <v>853</v>
      </c>
      <c r="N31" s="19">
        <f t="shared" si="0"/>
        <v>0.08</v>
      </c>
      <c r="O31" s="19">
        <f t="shared" si="1"/>
        <v>104.3</v>
      </c>
    </row>
    <row r="32" spans="1:15">
      <c r="A32" s="1">
        <v>6</v>
      </c>
      <c r="B32" s="27" t="s">
        <v>27</v>
      </c>
      <c r="D32" s="2"/>
      <c r="E32" s="15">
        <v>193079</v>
      </c>
      <c r="F32" s="2"/>
      <c r="G32" s="4"/>
      <c r="H32" s="10">
        <f>SUM(F33:F40)</f>
        <v>193080</v>
      </c>
      <c r="J32" s="14">
        <f t="shared" si="2"/>
        <v>27</v>
      </c>
      <c r="K32" s="14">
        <v>23</v>
      </c>
      <c r="L32" s="14" t="s">
        <v>10</v>
      </c>
      <c r="M32" s="15">
        <v>545</v>
      </c>
      <c r="N32" s="19">
        <f t="shared" si="0"/>
        <v>0.05</v>
      </c>
      <c r="O32" s="19">
        <f t="shared" si="1"/>
        <v>104.35</v>
      </c>
    </row>
    <row r="33" spans="1:15">
      <c r="B33" s="22">
        <v>61</v>
      </c>
      <c r="C33" t="s">
        <v>28</v>
      </c>
      <c r="D33" s="2"/>
      <c r="E33" s="2"/>
      <c r="F33" s="15">
        <v>47647</v>
      </c>
      <c r="G33" s="4"/>
      <c r="H33" s="3"/>
      <c r="J33" s="14">
        <f t="shared" si="2"/>
        <v>28</v>
      </c>
      <c r="K33" s="14">
        <v>54</v>
      </c>
      <c r="L33" s="14" t="s">
        <v>26</v>
      </c>
      <c r="M33" s="15">
        <v>507</v>
      </c>
      <c r="N33" s="19">
        <f t="shared" si="0"/>
        <v>0.05</v>
      </c>
      <c r="O33" s="19">
        <f t="shared" si="1"/>
        <v>104.4</v>
      </c>
    </row>
    <row r="34" spans="1:15">
      <c r="B34" s="22">
        <v>62</v>
      </c>
      <c r="C34" t="s">
        <v>29</v>
      </c>
      <c r="D34" s="2"/>
      <c r="E34" s="2"/>
      <c r="F34" s="15">
        <v>7812</v>
      </c>
      <c r="G34" s="4"/>
      <c r="H34" s="3"/>
      <c r="J34" s="14">
        <f t="shared" si="2"/>
        <v>29</v>
      </c>
      <c r="K34" s="14">
        <v>52</v>
      </c>
      <c r="L34" s="14" t="s">
        <v>24</v>
      </c>
      <c r="M34" s="15">
        <v>9</v>
      </c>
      <c r="N34" s="19">
        <f t="shared" si="0"/>
        <v>0</v>
      </c>
      <c r="O34" s="19">
        <f t="shared" si="1"/>
        <v>104.4</v>
      </c>
    </row>
    <row r="35" spans="1:15">
      <c r="B35" s="22">
        <v>63</v>
      </c>
      <c r="C35" t="s">
        <v>30</v>
      </c>
      <c r="D35" s="2"/>
      <c r="E35" s="2"/>
      <c r="F35" s="15">
        <v>43331</v>
      </c>
      <c r="G35" s="4"/>
      <c r="H35" s="3"/>
      <c r="L35" s="16" t="s">
        <v>41</v>
      </c>
      <c r="M35" s="2">
        <f>SUM(M6:M34)</f>
        <v>1085988</v>
      </c>
      <c r="N35" s="19">
        <f t="shared" si="0"/>
        <v>104.39</v>
      </c>
      <c r="O35" s="19"/>
    </row>
    <row r="36" spans="1:15" ht="15.75">
      <c r="B36" s="22">
        <v>64</v>
      </c>
      <c r="C36" t="s">
        <v>31</v>
      </c>
      <c r="D36" s="2"/>
      <c r="E36" s="2"/>
      <c r="F36" s="15">
        <v>1101</v>
      </c>
      <c r="G36" s="4"/>
      <c r="H36" s="3"/>
      <c r="L36" s="17" t="s">
        <v>42</v>
      </c>
      <c r="M36" s="18">
        <v>1040323</v>
      </c>
      <c r="N36" s="19">
        <f t="shared" si="0"/>
        <v>100</v>
      </c>
      <c r="O36" s="19"/>
    </row>
    <row r="37" spans="1:15">
      <c r="B37" s="22">
        <v>65</v>
      </c>
      <c r="C37" t="s">
        <v>32</v>
      </c>
      <c r="D37" s="2"/>
      <c r="E37" s="2"/>
      <c r="F37" s="15">
        <v>2143</v>
      </c>
      <c r="G37" s="4"/>
      <c r="H37" s="3"/>
    </row>
    <row r="38" spans="1:15">
      <c r="B38" s="22">
        <v>66</v>
      </c>
      <c r="C38" t="s">
        <v>33</v>
      </c>
      <c r="D38" s="2"/>
      <c r="E38" s="2"/>
      <c r="F38" s="15">
        <v>40343</v>
      </c>
      <c r="G38" s="4"/>
      <c r="H38" s="3"/>
    </row>
    <row r="39" spans="1:15">
      <c r="B39" s="22">
        <v>67</v>
      </c>
      <c r="C39" t="s">
        <v>34</v>
      </c>
      <c r="D39" s="2"/>
      <c r="E39" s="2"/>
      <c r="F39" s="15">
        <v>49670</v>
      </c>
      <c r="G39" s="4"/>
      <c r="H39" s="3"/>
    </row>
    <row r="40" spans="1:15">
      <c r="B40" s="22">
        <v>68</v>
      </c>
      <c r="C40" t="s">
        <v>35</v>
      </c>
      <c r="D40" s="2"/>
      <c r="E40" s="2"/>
      <c r="F40" s="15">
        <v>1033</v>
      </c>
      <c r="G40" s="4"/>
      <c r="H40" s="3"/>
    </row>
    <row r="41" spans="1:15" ht="8.25" customHeight="1">
      <c r="A41" s="6"/>
      <c r="B41" s="5"/>
      <c r="C41" s="5"/>
      <c r="D41" s="5"/>
      <c r="E41" s="5"/>
      <c r="F41" s="5"/>
      <c r="G41" s="5"/>
      <c r="H41" s="5"/>
    </row>
    <row r="42" spans="1:15">
      <c r="C42" s="7" t="s">
        <v>36</v>
      </c>
      <c r="D42" s="3">
        <f>SUM(D5:D39)</f>
        <v>1040323</v>
      </c>
      <c r="E42" s="9">
        <f>SUM(E5:E39)</f>
        <v>1050676</v>
      </c>
      <c r="F42" s="13">
        <f>SUM(F5:F40)</f>
        <v>1085988</v>
      </c>
      <c r="G42" s="3"/>
      <c r="H42" s="13">
        <f>SUM(H5:H39)</f>
        <v>1085988</v>
      </c>
    </row>
    <row r="44" spans="1:15" s="24" customFormat="1" ht="19.5" customHeight="1">
      <c r="A44" s="23" t="s">
        <v>37</v>
      </c>
      <c r="B44" s="31" t="s">
        <v>44</v>
      </c>
      <c r="C44" s="31"/>
      <c r="D44" s="31"/>
      <c r="E44" s="31"/>
      <c r="F44" s="31"/>
      <c r="G44" s="31"/>
      <c r="H44" s="31"/>
      <c r="J44" s="23"/>
      <c r="K44" s="23"/>
    </row>
    <row r="45" spans="1:15" ht="54" customHeight="1">
      <c r="B45" s="32" t="s">
        <v>45</v>
      </c>
      <c r="C45" s="32"/>
      <c r="D45" s="32"/>
      <c r="E45" s="32"/>
      <c r="F45" s="32"/>
      <c r="G45" s="32"/>
      <c r="H45" s="32"/>
    </row>
    <row r="47" spans="1:15">
      <c r="A47" s="33" t="s">
        <v>47</v>
      </c>
      <c r="B47" s="33"/>
      <c r="C47" s="28" t="s">
        <v>48</v>
      </c>
      <c r="D47" s="28" t="s">
        <v>49</v>
      </c>
    </row>
  </sheetData>
  <mergeCells count="3">
    <mergeCell ref="B44:H44"/>
    <mergeCell ref="B45:H45"/>
    <mergeCell ref="A47:B47"/>
  </mergeCells>
  <hyperlinks>
    <hyperlink ref="C47" r:id="rId1"/>
    <hyperlink ref="D47" r:id="rId2"/>
  </hyperlinks>
  <pageMargins left="0.78749999999999998" right="0.78749999999999998" top="0.78749999999999998" bottom="0.78749999999999998" header="0.39374999999999999" footer="0.39374999999999999"/>
  <pageSetup paperSize="9" fitToWidth="0" pageOrder="overThenDown" orientation="portrait" r:id="rId3"/>
  <extLst>
    <ext uri="smNativeData">
      <pm:sheetPrefs xmlns:pm="smNativeData" day="1596702018"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Heinz Ziegeldorf</cp:lastModifiedBy>
  <cp:revision>0</cp:revision>
  <dcterms:created xsi:type="dcterms:W3CDTF">2020-08-06T09:53:11Z</dcterms:created>
  <dcterms:modified xsi:type="dcterms:W3CDTF">2020-08-07T06:33:28Z</dcterms:modified>
</cp:coreProperties>
</file>